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<sst xmlns="http://schemas.openxmlformats.org/spreadsheetml/2006/main" count="163" uniqueCount="90">
  <si>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</si>
  <si>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</si>
  <si>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</si>
  <si>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</si>
  <si>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</si>
  <si>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</si>
  <si>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</si>
  <si>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</si>
  <si>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</si>
  <si>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</si>
  <si>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</si>
  <si>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</si>
  <si>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</si>
  <si>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</si>
  <si>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</si>
  <si>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</si>
  <si>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</si>
  <si>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</si>
  <si>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</si>
  <si>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</si>
  <si>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</si>
  <si>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</si>
  <si>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</si>
  <si>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</si>
  <si>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</si>
  <si>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</si>
  <si>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</si>
  <si>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</si>
  <si>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</si>
  <si>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</si>
  <si>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</si>
  <si>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</si>
  <si>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</si>
  <si>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</si>
  <si>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</si>
  <si>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</si>
  <si>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</si>
  <si>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</si>
  <si>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</si>
  <si>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</si>
  <si>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</si>
  <si>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</si>
  <si>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</si>
  <si>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</si>
  <si>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</si>
  <si>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</si>
  <si>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</si>
  <si>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</si>
  <si>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</si>
  <si>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</si>
  <si>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</si>
  <si>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</si>
  <si>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</si>
  <si>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</si>
  <si>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</si>
  <si>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</si>
  <si>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</si>
  <si>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</si>
  <si>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</si>
  <si>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</si>
  <si>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</si>
  <si>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</si>
  <si>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</si>
  <si>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</si>
  <si>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</si>
  <si>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</si>
  <si>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</si>
  <si>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</si>
  <si>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</si>
  <si>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</si>
  <si>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</si>
  <si>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</si>
  <si>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</si>
  <si>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</si>
  <si>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</si>
  <si>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</si>
  <si>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</si>
  <si>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</si>
  <si>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</si>
  <si>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</si>
  <si>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</si>
  <si>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</si>
  <si>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</si>
  <si>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</si>
  <si>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</si>
  <si>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</si>
  <si>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</si>
  <si>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SEYBAPLAYA, CAMPECHE (a)</t>
  </si>
  <si>
    <t>Del 1 de Enero al 31 de Marzo de 2022 (b)</t>
  </si>
  <si>
    <t>PRIMER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</si>
</sst>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164" fontId="37" fillId="34" borderId="16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89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0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1</v>
      </c>
      <c r="C5" s="40"/>
      <c r="D5" s="40"/>
      <c r="E5" s="40"/>
      <c r="F5" s="40"/>
      <c r="G5" s="40"/>
      <c r="H5" s="40"/>
      <c r="I5" s="41"/>
    </row>
    <row r="6" spans="2:9" ht="12.75">
      <c r="B6" s="31" t="s">
        <v>88</v>
      </c>
      <c r="C6" s="40"/>
      <c r="D6" s="40"/>
      <c r="E6" s="40"/>
      <c r="F6" s="40"/>
      <c r="G6" s="40"/>
      <c r="H6" s="40"/>
      <c r="I6" s="41"/>
    </row>
    <row r="7" spans="2:9" ht="13.5" thickBot="1">
      <c r="B7" s="33" t="s">
        <v>2</v>
      </c>
      <c r="C7" s="42"/>
      <c r="D7" s="42"/>
      <c r="E7" s="42"/>
      <c r="F7" s="42"/>
      <c r="G7" s="42"/>
      <c r="H7" s="42"/>
      <c r="I7" s="43"/>
    </row>
    <row r="8" spans="2:9" ht="15.75" customHeight="1">
      <c r="B8" s="29" t="s">
        <v>3</v>
      </c>
      <c r="C8" s="30"/>
      <c r="D8" s="29" t="s">
        <v>4</v>
      </c>
      <c r="E8" s="38"/>
      <c r="F8" s="38"/>
      <c r="G8" s="38"/>
      <c r="H8" s="30"/>
      <c r="I8" s="35" t="s">
        <v>5</v>
      </c>
    </row>
    <row r="9" spans="2:9" ht="15" customHeight="1" thickBot="1">
      <c r="B9" s="31"/>
      <c r="C9" s="32"/>
      <c r="D9" s="33"/>
      <c r="E9" s="42"/>
      <c r="F9" s="42"/>
      <c r="G9" s="42"/>
      <c r="H9" s="34"/>
      <c r="I9" s="36"/>
    </row>
    <row r="10" spans="2:9" ht="26.25" thickBot="1">
      <c r="B10" s="33"/>
      <c r="C10" s="34"/>
      <c r="D10" s="24" t="s">
        <v>6</v>
      </c>
      <c r="E10" s="25" t="s">
        <v>7</v>
      </c>
      <c r="F10" s="24" t="s">
        <v>8</v>
      </c>
      <c r="G10" s="24" t="s">
        <v>9</v>
      </c>
      <c r="H10" s="24" t="s">
        <v>10</v>
      </c>
      <c r="I10" s="37"/>
    </row>
    <row r="11" spans="2:9" ht="12.75">
      <c r="B11" s="5" t="s">
        <v>11</v>
      </c>
      <c r="C11" s="6"/>
      <c r="D11" s="12">
        <f aca="true" t="shared" si="0" ref="D11:I11">D12+D20+D30+D40+D50+D60+D73+D77+D64</f>
        <v>43432841</v>
      </c>
      <c r="E11" s="12">
        <f t="shared" si="0"/>
        <v>6387363.619999998</v>
      </c>
      <c r="F11" s="12">
        <f t="shared" si="0"/>
        <v>49820204.62</v>
      </c>
      <c r="G11" s="12">
        <f t="shared" si="0"/>
        <v>9445200.670000002</v>
      </c>
      <c r="H11" s="12">
        <f t="shared" si="0"/>
        <v>9445200.670000002</v>
      </c>
      <c r="I11" s="12">
        <f t="shared" si="0"/>
        <v>40375003.95</v>
      </c>
    </row>
    <row r="12" spans="2:9" ht="12.75">
      <c r="B12" s="1" t="s">
        <v>12</v>
      </c>
      <c r="C12" s="7"/>
      <c r="D12" s="26">
        <f aca="true" t="shared" si="1" ref="D12:I12">SUM(D13:D19)</f>
        <v>25835796</v>
      </c>
      <c r="E12" s="26">
        <f t="shared" si="1"/>
        <v>3350381.44</v>
      </c>
      <c r="F12" s="26">
        <f t="shared" si="1"/>
        <v>29186177.44</v>
      </c>
      <c r="G12" s="26">
        <f t="shared" si="1"/>
        <v>5190200.7700000005</v>
      </c>
      <c r="H12" s="26">
        <f t="shared" si="1"/>
        <v>5190200.7700000005</v>
      </c>
      <c r="I12" s="26">
        <f t="shared" si="1"/>
        <v>23995976.67</v>
      </c>
    </row>
    <row r="13" spans="2:9" ht="12.75">
      <c r="B13" s="11" t="s">
        <v>13</v>
      </c>
      <c r="C13" s="9"/>
      <c r="D13" s="13">
        <v>18782164</v>
      </c>
      <c r="E13" s="14">
        <v>3169674.07</v>
      </c>
      <c r="F13" s="14">
        <f>D13+E13</f>
        <v>21951838.07</v>
      </c>
      <c r="G13" s="14">
        <v>5009493.4</v>
      </c>
      <c r="H13" s="14">
        <v>5009493.4</v>
      </c>
      <c r="I13" s="14">
        <f>F13-G13</f>
        <v>16942344.67</v>
      </c>
    </row>
    <row r="14" spans="2:9" ht="12.75">
      <c r="B14" s="11" t="s">
        <v>14</v>
      </c>
      <c r="C14" s="9"/>
      <c r="D14" s="13">
        <v>0</v>
      </c>
      <c r="E14" s="14">
        <v>180707.37</v>
      </c>
      <c r="F14" s="14">
        <f aca="true" t="shared" si="2" ref="F14:F19">D14+E14</f>
        <v>180707.37</v>
      </c>
      <c r="G14" s="14">
        <v>180707.37</v>
      </c>
      <c r="H14" s="14">
        <v>180707.37</v>
      </c>
      <c r="I14" s="14">
        <f aca="true" t="shared" si="3" ref="I14:I19">F14-G14</f>
        <v>0</v>
      </c>
    </row>
    <row r="15" spans="2:9" ht="12.75">
      <c r="B15" s="11" t="s">
        <v>15</v>
      </c>
      <c r="C15" s="9"/>
      <c r="D15" s="13">
        <v>3556796</v>
      </c>
      <c r="E15" s="14">
        <v>0</v>
      </c>
      <c r="F15" s="14">
        <f t="shared" si="2"/>
        <v>3556796</v>
      </c>
      <c r="G15" s="14">
        <v>0</v>
      </c>
      <c r="H15" s="14">
        <v>0</v>
      </c>
      <c r="I15" s="14">
        <f t="shared" si="3"/>
        <v>3556796</v>
      </c>
    </row>
    <row r="16" spans="2:9" ht="12.75">
      <c r="B16" s="11" t="s">
        <v>16</v>
      </c>
      <c r="C16" s="9"/>
      <c r="D16" s="13">
        <v>3372431</v>
      </c>
      <c r="E16" s="14">
        <v>0</v>
      </c>
      <c r="F16" s="14">
        <f t="shared" si="2"/>
        <v>3372431</v>
      </c>
      <c r="G16" s="14">
        <v>0</v>
      </c>
      <c r="H16" s="14">
        <v>0</v>
      </c>
      <c r="I16" s="14">
        <f t="shared" si="3"/>
        <v>3372431</v>
      </c>
    </row>
    <row r="17" spans="2:9" ht="12.75">
      <c r="B17" s="11" t="s">
        <v>17</v>
      </c>
      <c r="C17" s="9"/>
      <c r="D17" s="13">
        <v>124405</v>
      </c>
      <c r="E17" s="14">
        <v>0</v>
      </c>
      <c r="F17" s="14">
        <f t="shared" si="2"/>
        <v>124405</v>
      </c>
      <c r="G17" s="14">
        <v>0</v>
      </c>
      <c r="H17" s="14">
        <v>0</v>
      </c>
      <c r="I17" s="14">
        <f t="shared" si="3"/>
        <v>124405</v>
      </c>
    </row>
    <row r="18" spans="2:9" ht="12.75">
      <c r="B18" s="11" t="s">
        <v>18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1" t="s">
        <v>19</v>
      </c>
      <c r="C19" s="9"/>
      <c r="D19" s="13"/>
      <c r="E19" s="14"/>
      <c r="F19" s="14">
        <f t="shared" si="2"/>
        <v>0</v>
      </c>
      <c r="G19" s="14"/>
      <c r="H19" s="14"/>
      <c r="I19" s="14">
        <f t="shared" si="3"/>
        <v>0</v>
      </c>
    </row>
    <row r="20" spans="2:9" ht="12.75">
      <c r="B20" s="1" t="s">
        <v>20</v>
      </c>
      <c r="C20" s="7"/>
      <c r="D20" s="13">
        <f aca="true" t="shared" si="4" ref="D20:I20">SUM(D21:D29)</f>
        <v>3933312</v>
      </c>
      <c r="E20" s="13">
        <f t="shared" si="4"/>
        <v>1497202.42</v>
      </c>
      <c r="F20" s="13">
        <f t="shared" si="4"/>
        <v>5430514.419999999</v>
      </c>
      <c r="G20" s="13">
        <f t="shared" si="4"/>
        <v>1755069.0399999998</v>
      </c>
      <c r="H20" s="13">
        <f t="shared" si="4"/>
        <v>1755069.0399999998</v>
      </c>
      <c r="I20" s="13">
        <f t="shared" si="4"/>
        <v>3675445.38</v>
      </c>
    </row>
    <row r="21" spans="2:9" ht="12.75">
      <c r="B21" s="11" t="s">
        <v>21</v>
      </c>
      <c r="C21" s="9"/>
      <c r="D21" s="13">
        <v>1565763</v>
      </c>
      <c r="E21" s="14">
        <v>303376.55</v>
      </c>
      <c r="F21" s="13">
        <f aca="true" t="shared" si="5" ref="F21:F29">D21+E21</f>
        <v>1869139.55</v>
      </c>
      <c r="G21" s="14">
        <v>362630.17</v>
      </c>
      <c r="H21" s="14">
        <v>362630.17</v>
      </c>
      <c r="I21" s="14">
        <f>F21-G21</f>
        <v>1506509.3800000001</v>
      </c>
    </row>
    <row r="22" spans="2:9" ht="12.75">
      <c r="B22" s="11" t="s">
        <v>22</v>
      </c>
      <c r="C22" s="9"/>
      <c r="D22" s="13">
        <v>449965</v>
      </c>
      <c r="E22" s="14">
        <v>69677.66</v>
      </c>
      <c r="F22" s="13">
        <f t="shared" si="5"/>
        <v>519642.66000000003</v>
      </c>
      <c r="G22" s="14">
        <v>69677.66</v>
      </c>
      <c r="H22" s="14">
        <v>69677.66</v>
      </c>
      <c r="I22" s="14">
        <f aca="true" t="shared" si="6" ref="I22:I84">F22-G22</f>
        <v>449965</v>
      </c>
    </row>
    <row r="23" spans="2:9" ht="12.75">
      <c r="B23" s="11" t="s">
        <v>23</v>
      </c>
      <c r="C23" s="9"/>
      <c r="D23" s="13"/>
      <c r="E23" s="14"/>
      <c r="F23" s="13">
        <f t="shared" si="5"/>
        <v>0</v>
      </c>
      <c r="G23" s="14"/>
      <c r="H23" s="14"/>
      <c r="I23" s="14">
        <f t="shared" si="6"/>
        <v>0</v>
      </c>
    </row>
    <row r="24" spans="2:9" ht="12.75">
      <c r="B24" s="11" t="s">
        <v>24</v>
      </c>
      <c r="C24" s="9"/>
      <c r="D24" s="13">
        <v>0</v>
      </c>
      <c r="E24" s="14">
        <v>376972.57</v>
      </c>
      <c r="F24" s="13">
        <f t="shared" si="5"/>
        <v>376972.57</v>
      </c>
      <c r="G24" s="14">
        <v>376972.57</v>
      </c>
      <c r="H24" s="14">
        <v>376972.57</v>
      </c>
      <c r="I24" s="14">
        <f t="shared" si="6"/>
        <v>0</v>
      </c>
    </row>
    <row r="25" spans="2:9" ht="12.75">
      <c r="B25" s="11" t="s">
        <v>25</v>
      </c>
      <c r="C25" s="9"/>
      <c r="D25" s="13">
        <v>67332</v>
      </c>
      <c r="E25" s="14">
        <v>0</v>
      </c>
      <c r="F25" s="13">
        <f t="shared" si="5"/>
        <v>67332</v>
      </c>
      <c r="G25" s="14">
        <v>0</v>
      </c>
      <c r="H25" s="14">
        <v>0</v>
      </c>
      <c r="I25" s="14">
        <f t="shared" si="6"/>
        <v>67332</v>
      </c>
    </row>
    <row r="26" spans="2:9" ht="12.75">
      <c r="B26" s="11" t="s">
        <v>26</v>
      </c>
      <c r="C26" s="9"/>
      <c r="D26" s="13">
        <v>1040457</v>
      </c>
      <c r="E26" s="14">
        <v>631387</v>
      </c>
      <c r="F26" s="13">
        <f t="shared" si="5"/>
        <v>1671844</v>
      </c>
      <c r="G26" s="14">
        <v>830000</v>
      </c>
      <c r="H26" s="14">
        <v>830000</v>
      </c>
      <c r="I26" s="14">
        <f t="shared" si="6"/>
        <v>841844</v>
      </c>
    </row>
    <row r="27" spans="2:9" ht="12.75">
      <c r="B27" s="11" t="s">
        <v>27</v>
      </c>
      <c r="C27" s="9"/>
      <c r="D27" s="13">
        <v>191138</v>
      </c>
      <c r="E27" s="14">
        <v>52913</v>
      </c>
      <c r="F27" s="13">
        <f t="shared" si="5"/>
        <v>244051</v>
      </c>
      <c r="G27" s="14">
        <v>52913</v>
      </c>
      <c r="H27" s="14">
        <v>52913</v>
      </c>
      <c r="I27" s="14">
        <f t="shared" si="6"/>
        <v>191138</v>
      </c>
    </row>
    <row r="28" spans="2:9" ht="12.75">
      <c r="B28" s="11" t="s">
        <v>28</v>
      </c>
      <c r="C28" s="9"/>
      <c r="D28" s="13">
        <v>0</v>
      </c>
      <c r="E28" s="14">
        <v>9487.64</v>
      </c>
      <c r="F28" s="13">
        <f t="shared" si="5"/>
        <v>9487.64</v>
      </c>
      <c r="G28" s="14">
        <v>9487.64</v>
      </c>
      <c r="H28" s="14">
        <v>9487.64</v>
      </c>
      <c r="I28" s="14">
        <f t="shared" si="6"/>
        <v>0</v>
      </c>
    </row>
    <row r="29" spans="2:9" ht="12.75">
      <c r="B29" s="11" t="s">
        <v>29</v>
      </c>
      <c r="C29" s="9"/>
      <c r="D29" s="13">
        <v>618657</v>
      </c>
      <c r="E29" s="14">
        <v>53388</v>
      </c>
      <c r="F29" s="13">
        <f t="shared" si="5"/>
        <v>672045</v>
      </c>
      <c r="G29" s="14">
        <v>53388</v>
      </c>
      <c r="H29" s="14">
        <v>53388</v>
      </c>
      <c r="I29" s="14">
        <f t="shared" si="6"/>
        <v>618657</v>
      </c>
    </row>
    <row r="30" spans="2:9" ht="12.75">
      <c r="B30" s="1" t="s">
        <v>30</v>
      </c>
      <c r="C30" s="7"/>
      <c r="D30" s="13">
        <f aca="true" t="shared" si="7" ref="D30:I30">SUM(D31:D39)</f>
        <v>6812022</v>
      </c>
      <c r="E30" s="13">
        <f t="shared" si="7"/>
        <v>850409.94</v>
      </c>
      <c r="F30" s="13">
        <f t="shared" si="7"/>
        <v>7662431.94</v>
      </c>
      <c r="G30" s="13">
        <f t="shared" si="7"/>
        <v>1689969.2000000002</v>
      </c>
      <c r="H30" s="13">
        <f t="shared" si="7"/>
        <v>1689969.2000000002</v>
      </c>
      <c r="I30" s="13">
        <f t="shared" si="7"/>
        <v>5972462.74</v>
      </c>
    </row>
    <row r="31" spans="2:9" ht="12.75">
      <c r="B31" s="11" t="s">
        <v>31</v>
      </c>
      <c r="C31" s="9"/>
      <c r="D31" s="13">
        <v>1870028</v>
      </c>
      <c r="E31" s="14">
        <v>54379.55</v>
      </c>
      <c r="F31" s="13">
        <f aca="true" t="shared" si="8" ref="F31:F39">D31+E31</f>
        <v>1924407.55</v>
      </c>
      <c r="G31" s="14">
        <v>617195.41</v>
      </c>
      <c r="H31" s="14">
        <v>617195.41</v>
      </c>
      <c r="I31" s="14">
        <f t="shared" si="6"/>
        <v>1307212.1400000001</v>
      </c>
    </row>
    <row r="32" spans="2:9" ht="12.75">
      <c r="B32" s="11" t="s">
        <v>32</v>
      </c>
      <c r="C32" s="9"/>
      <c r="D32" s="13">
        <v>612400</v>
      </c>
      <c r="E32" s="14">
        <v>103184.82</v>
      </c>
      <c r="F32" s="13">
        <f t="shared" si="8"/>
        <v>715584.8200000001</v>
      </c>
      <c r="G32" s="14">
        <v>167664.82</v>
      </c>
      <c r="H32" s="14">
        <v>167664.82</v>
      </c>
      <c r="I32" s="14">
        <f t="shared" si="6"/>
        <v>547920</v>
      </c>
    </row>
    <row r="33" spans="2:9" ht="12.75">
      <c r="B33" s="11" t="s">
        <v>33</v>
      </c>
      <c r="C33" s="9"/>
      <c r="D33" s="13">
        <v>1992434</v>
      </c>
      <c r="E33" s="14">
        <v>274193.74</v>
      </c>
      <c r="F33" s="13">
        <f t="shared" si="8"/>
        <v>2266627.74</v>
      </c>
      <c r="G33" s="14">
        <v>486457.14</v>
      </c>
      <c r="H33" s="14">
        <v>486457.14</v>
      </c>
      <c r="I33" s="14">
        <f t="shared" si="6"/>
        <v>1780170.6</v>
      </c>
    </row>
    <row r="34" spans="2:9" ht="12.75">
      <c r="B34" s="11" t="s">
        <v>34</v>
      </c>
      <c r="C34" s="9"/>
      <c r="D34" s="13">
        <v>573389</v>
      </c>
      <c r="E34" s="14">
        <v>80063.44</v>
      </c>
      <c r="F34" s="13">
        <f t="shared" si="8"/>
        <v>653452.44</v>
      </c>
      <c r="G34" s="14">
        <v>80063.44</v>
      </c>
      <c r="H34" s="14">
        <v>80063.44</v>
      </c>
      <c r="I34" s="14">
        <f t="shared" si="6"/>
        <v>573389</v>
      </c>
    </row>
    <row r="35" spans="2:9" ht="12.75">
      <c r="B35" s="11" t="s">
        <v>35</v>
      </c>
      <c r="C35" s="9"/>
      <c r="D35" s="13">
        <v>215487</v>
      </c>
      <c r="E35" s="14">
        <v>104165.87</v>
      </c>
      <c r="F35" s="13">
        <f t="shared" si="8"/>
        <v>319652.87</v>
      </c>
      <c r="G35" s="14">
        <v>104165.87</v>
      </c>
      <c r="H35" s="14">
        <v>104165.87</v>
      </c>
      <c r="I35" s="14">
        <f t="shared" si="6"/>
        <v>215487</v>
      </c>
    </row>
    <row r="36" spans="2:9" ht="12.75">
      <c r="B36" s="11" t="s">
        <v>36</v>
      </c>
      <c r="C36" s="9"/>
      <c r="D36" s="13">
        <v>198765</v>
      </c>
      <c r="E36" s="14">
        <v>87299.98</v>
      </c>
      <c r="F36" s="13">
        <f t="shared" si="8"/>
        <v>286064.98</v>
      </c>
      <c r="G36" s="14">
        <v>87299.98</v>
      </c>
      <c r="H36" s="14">
        <v>87299.98</v>
      </c>
      <c r="I36" s="14">
        <f t="shared" si="6"/>
        <v>198765</v>
      </c>
    </row>
    <row r="37" spans="2:9" ht="12.75">
      <c r="B37" s="11" t="s">
        <v>37</v>
      </c>
      <c r="C37" s="9"/>
      <c r="D37" s="13">
        <v>352950</v>
      </c>
      <c r="E37" s="14">
        <v>0</v>
      </c>
      <c r="F37" s="13">
        <f t="shared" si="8"/>
        <v>352950</v>
      </c>
      <c r="G37" s="14">
        <v>0</v>
      </c>
      <c r="H37" s="14">
        <v>0</v>
      </c>
      <c r="I37" s="14">
        <f t="shared" si="6"/>
        <v>352950</v>
      </c>
    </row>
    <row r="38" spans="2:9" ht="12.75">
      <c r="B38" s="11" t="s">
        <v>38</v>
      </c>
      <c r="C38" s="9"/>
      <c r="D38" s="13">
        <v>226633</v>
      </c>
      <c r="E38" s="14">
        <v>2042</v>
      </c>
      <c r="F38" s="13">
        <f t="shared" si="8"/>
        <v>228675</v>
      </c>
      <c r="G38" s="14">
        <v>2042</v>
      </c>
      <c r="H38" s="14">
        <v>2042</v>
      </c>
      <c r="I38" s="14">
        <f t="shared" si="6"/>
        <v>226633</v>
      </c>
    </row>
    <row r="39" spans="2:9" ht="12.75">
      <c r="B39" s="11" t="s">
        <v>39</v>
      </c>
      <c r="C39" s="9"/>
      <c r="D39" s="13">
        <v>769936</v>
      </c>
      <c r="E39" s="14">
        <v>145080.54</v>
      </c>
      <c r="F39" s="13">
        <f t="shared" si="8"/>
        <v>915016.54</v>
      </c>
      <c r="G39" s="14">
        <v>145080.54</v>
      </c>
      <c r="H39" s="14">
        <v>145080.54</v>
      </c>
      <c r="I39" s="14">
        <f t="shared" si="6"/>
        <v>769936</v>
      </c>
    </row>
    <row r="40" spans="2:9" ht="25.5" customHeight="1">
      <c r="B40" s="27" t="s">
        <v>40</v>
      </c>
      <c r="C40" s="28"/>
      <c r="D40" s="13">
        <f aca="true" t="shared" si="9" ref="D40:I40">SUM(D41:D49)</f>
        <v>4470595</v>
      </c>
      <c r="E40" s="13">
        <f t="shared" si="9"/>
        <v>28147.18</v>
      </c>
      <c r="F40" s="13">
        <f>SUM(F41:F49)</f>
        <v>4498742.18</v>
      </c>
      <c r="G40" s="13">
        <f t="shared" si="9"/>
        <v>148739.02000000002</v>
      </c>
      <c r="H40" s="13">
        <f t="shared" si="9"/>
        <v>148739.02000000002</v>
      </c>
      <c r="I40" s="13">
        <f t="shared" si="9"/>
        <v>4350003.16</v>
      </c>
    </row>
    <row r="41" spans="2:9" ht="12.75">
      <c r="B41" s="11" t="s">
        <v>41</v>
      </c>
      <c r="C41" s="9"/>
      <c r="D41" s="13">
        <v>3920572</v>
      </c>
      <c r="E41" s="14">
        <v>-36762.64</v>
      </c>
      <c r="F41" s="13">
        <f>D41+E41</f>
        <v>3883809.36</v>
      </c>
      <c r="G41" s="14">
        <v>18381</v>
      </c>
      <c r="H41" s="14">
        <v>18381</v>
      </c>
      <c r="I41" s="14">
        <f t="shared" si="6"/>
        <v>3865428.36</v>
      </c>
    </row>
    <row r="42" spans="2:9" ht="12.75">
      <c r="B42" s="11" t="s">
        <v>42</v>
      </c>
      <c r="C42" s="9"/>
      <c r="D42" s="13">
        <v>550023</v>
      </c>
      <c r="E42" s="14">
        <v>-19612.9</v>
      </c>
      <c r="F42" s="13">
        <f aca="true" t="shared" si="10" ref="F42:F84">D42+E42</f>
        <v>530410.1</v>
      </c>
      <c r="G42" s="14">
        <v>45835.3</v>
      </c>
      <c r="H42" s="14">
        <v>45835.3</v>
      </c>
      <c r="I42" s="14">
        <f t="shared" si="6"/>
        <v>484574.8</v>
      </c>
    </row>
    <row r="43" spans="2:9" ht="12.75">
      <c r="B43" s="11" t="s">
        <v>43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44</v>
      </c>
      <c r="C44" s="9"/>
      <c r="D44" s="13">
        <v>0</v>
      </c>
      <c r="E44" s="14">
        <v>84522.72</v>
      </c>
      <c r="F44" s="13">
        <f t="shared" si="10"/>
        <v>84522.72</v>
      </c>
      <c r="G44" s="14">
        <v>84522.72</v>
      </c>
      <c r="H44" s="14">
        <v>84522.72</v>
      </c>
      <c r="I44" s="14">
        <f t="shared" si="6"/>
        <v>0</v>
      </c>
    </row>
    <row r="45" spans="2:9" ht="12.75">
      <c r="B45" s="11" t="s">
        <v>45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46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47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48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11" t="s">
        <v>49</v>
      </c>
      <c r="C49" s="9"/>
      <c r="D49" s="13"/>
      <c r="E49" s="14"/>
      <c r="F49" s="13">
        <f t="shared" si="10"/>
        <v>0</v>
      </c>
      <c r="G49" s="14"/>
      <c r="H49" s="14"/>
      <c r="I49" s="14">
        <f t="shared" si="6"/>
        <v>0</v>
      </c>
    </row>
    <row r="50" spans="2:9" ht="12.75">
      <c r="B50" s="27" t="s">
        <v>50</v>
      </c>
      <c r="C50" s="28"/>
      <c r="D50" s="13">
        <f aca="true" t="shared" si="11" ref="D50:I50">SUM(D51:D59)</f>
        <v>0</v>
      </c>
      <c r="E50" s="13">
        <f t="shared" si="11"/>
        <v>260607.64</v>
      </c>
      <c r="F50" s="13">
        <f t="shared" si="11"/>
        <v>260607.64</v>
      </c>
      <c r="G50" s="13">
        <f t="shared" si="11"/>
        <v>260607.64</v>
      </c>
      <c r="H50" s="13">
        <f t="shared" si="11"/>
        <v>260607.64</v>
      </c>
      <c r="I50" s="13">
        <f t="shared" si="11"/>
        <v>0</v>
      </c>
    </row>
    <row r="51" spans="2:9" ht="12.75">
      <c r="B51" s="11" t="s">
        <v>51</v>
      </c>
      <c r="C51" s="9"/>
      <c r="D51" s="13">
        <v>0</v>
      </c>
      <c r="E51" s="14">
        <v>154487.64</v>
      </c>
      <c r="F51" s="13">
        <f t="shared" si="10"/>
        <v>154487.64</v>
      </c>
      <c r="G51" s="14">
        <v>154487.64</v>
      </c>
      <c r="H51" s="14">
        <v>154487.64</v>
      </c>
      <c r="I51" s="14">
        <f t="shared" si="6"/>
        <v>0</v>
      </c>
    </row>
    <row r="52" spans="2:9" ht="12.75">
      <c r="B52" s="11" t="s">
        <v>52</v>
      </c>
      <c r="C52" s="9"/>
      <c r="D52" s="13">
        <v>0</v>
      </c>
      <c r="E52" s="14">
        <v>40600</v>
      </c>
      <c r="F52" s="13">
        <f t="shared" si="10"/>
        <v>40600</v>
      </c>
      <c r="G52" s="14">
        <v>40600</v>
      </c>
      <c r="H52" s="14">
        <v>40600</v>
      </c>
      <c r="I52" s="14">
        <f t="shared" si="6"/>
        <v>0</v>
      </c>
    </row>
    <row r="53" spans="2:9" ht="12.75">
      <c r="B53" s="11" t="s">
        <v>53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54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55</v>
      </c>
      <c r="C55" s="9"/>
      <c r="D55" s="13">
        <v>0</v>
      </c>
      <c r="E55" s="14">
        <v>16820</v>
      </c>
      <c r="F55" s="13">
        <f t="shared" si="10"/>
        <v>16820</v>
      </c>
      <c r="G55" s="14">
        <v>16820</v>
      </c>
      <c r="H55" s="14">
        <v>16820</v>
      </c>
      <c r="I55" s="14">
        <f t="shared" si="6"/>
        <v>0</v>
      </c>
    </row>
    <row r="56" spans="2:9" ht="12.75">
      <c r="B56" s="11" t="s">
        <v>56</v>
      </c>
      <c r="C56" s="9"/>
      <c r="D56" s="13">
        <v>0</v>
      </c>
      <c r="E56" s="14">
        <v>48700</v>
      </c>
      <c r="F56" s="13">
        <f t="shared" si="10"/>
        <v>48700</v>
      </c>
      <c r="G56" s="14">
        <v>48700</v>
      </c>
      <c r="H56" s="14">
        <v>48700</v>
      </c>
      <c r="I56" s="14">
        <f t="shared" si="6"/>
        <v>0</v>
      </c>
    </row>
    <row r="57" spans="2:9" ht="12.75">
      <c r="B57" s="11" t="s">
        <v>57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58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1" t="s">
        <v>59</v>
      </c>
      <c r="C59" s="9"/>
      <c r="D59" s="13"/>
      <c r="E59" s="14"/>
      <c r="F59" s="13">
        <f t="shared" si="10"/>
        <v>0</v>
      </c>
      <c r="G59" s="14"/>
      <c r="H59" s="14"/>
      <c r="I59" s="14">
        <f t="shared" si="6"/>
        <v>0</v>
      </c>
    </row>
    <row r="60" spans="2:9" ht="12.75">
      <c r="B60" s="1" t="s">
        <v>60</v>
      </c>
      <c r="C60" s="7"/>
      <c r="D60" s="13">
        <f>SUM(D61:D63)</f>
        <v>105773</v>
      </c>
      <c r="E60" s="13">
        <f>SUM(E61:E63)</f>
        <v>0</v>
      </c>
      <c r="F60" s="13">
        <f>SUM(F61:F63)</f>
        <v>105773</v>
      </c>
      <c r="G60" s="13">
        <f>SUM(G61:G63)</f>
        <v>0</v>
      </c>
      <c r="H60" s="13">
        <f>SUM(H61:H63)</f>
        <v>0</v>
      </c>
      <c r="I60" s="14">
        <f t="shared" si="6"/>
        <v>105773</v>
      </c>
    </row>
    <row r="61" spans="2:9" ht="12.75">
      <c r="B61" s="11" t="s">
        <v>61</v>
      </c>
      <c r="C61" s="9"/>
      <c r="D61" s="13">
        <v>105773</v>
      </c>
      <c r="E61" s="14">
        <v>0</v>
      </c>
      <c r="F61" s="13">
        <f t="shared" si="10"/>
        <v>105773</v>
      </c>
      <c r="G61" s="14">
        <v>0</v>
      </c>
      <c r="H61" s="14">
        <v>0</v>
      </c>
      <c r="I61" s="14">
        <f t="shared" si="6"/>
        <v>105773</v>
      </c>
    </row>
    <row r="62" spans="2:9" ht="12.75">
      <c r="B62" s="11" t="s">
        <v>62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11" t="s">
        <v>63</v>
      </c>
      <c r="C63" s="9"/>
      <c r="D63" s="13"/>
      <c r="E63" s="14"/>
      <c r="F63" s="13">
        <f t="shared" si="10"/>
        <v>0</v>
      </c>
      <c r="G63" s="14"/>
      <c r="H63" s="14"/>
      <c r="I63" s="14">
        <f t="shared" si="6"/>
        <v>0</v>
      </c>
    </row>
    <row r="64" spans="2:9" ht="12.75">
      <c r="B64" s="27" t="s">
        <v>64</v>
      </c>
      <c r="C64" s="28"/>
      <c r="D64" s="13">
        <f>SUM(D65:D72)</f>
        <v>0</v>
      </c>
      <c r="E64" s="13">
        <f>SUM(E65:E72)</f>
        <v>0</v>
      </c>
      <c r="F64" s="13">
        <f>F65+F66+F67+F68+F69+F71+F72</f>
        <v>0</v>
      </c>
      <c r="G64" s="13">
        <f>SUM(G65:G72)</f>
        <v>0</v>
      </c>
      <c r="H64" s="13">
        <f>SUM(H65:H72)</f>
        <v>0</v>
      </c>
      <c r="I64" s="14">
        <f t="shared" si="6"/>
        <v>0</v>
      </c>
    </row>
    <row r="65" spans="2:9" ht="12.75">
      <c r="B65" s="11" t="s">
        <v>65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66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67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68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69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70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71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1" t="s">
        <v>72</v>
      </c>
      <c r="C72" s="9"/>
      <c r="D72" s="13"/>
      <c r="E72" s="14"/>
      <c r="F72" s="13">
        <f t="shared" si="10"/>
        <v>0</v>
      </c>
      <c r="G72" s="14"/>
      <c r="H72" s="14"/>
      <c r="I72" s="14">
        <f t="shared" si="6"/>
        <v>0</v>
      </c>
    </row>
    <row r="73" spans="2:9" ht="12.75">
      <c r="B73" s="1" t="s">
        <v>73</v>
      </c>
      <c r="C73" s="7"/>
      <c r="D73" s="13">
        <f>SUM(D74:D76)</f>
        <v>2275343</v>
      </c>
      <c r="E73" s="13">
        <f>SUM(E74:E76)</f>
        <v>61000</v>
      </c>
      <c r="F73" s="13">
        <f>SUM(F74:F76)</f>
        <v>2336343</v>
      </c>
      <c r="G73" s="13">
        <f>SUM(G74:G76)</f>
        <v>61000</v>
      </c>
      <c r="H73" s="13">
        <f>SUM(H74:H76)</f>
        <v>61000</v>
      </c>
      <c r="I73" s="14">
        <f t="shared" si="6"/>
        <v>2275343</v>
      </c>
    </row>
    <row r="74" spans="2:9" ht="12.75">
      <c r="B74" s="11" t="s">
        <v>74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75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1" t="s">
        <v>76</v>
      </c>
      <c r="C76" s="9"/>
      <c r="D76" s="13">
        <v>2275343</v>
      </c>
      <c r="E76" s="14">
        <v>61000</v>
      </c>
      <c r="F76" s="13">
        <f t="shared" si="10"/>
        <v>2336343</v>
      </c>
      <c r="G76" s="14">
        <v>61000</v>
      </c>
      <c r="H76" s="14">
        <v>61000</v>
      </c>
      <c r="I76" s="14">
        <f t="shared" si="6"/>
        <v>2275343</v>
      </c>
    </row>
    <row r="77" spans="2:9" ht="12.75">
      <c r="B77" s="1" t="s">
        <v>77</v>
      </c>
      <c r="C77" s="7"/>
      <c r="D77" s="13">
        <f>SUM(D78:D84)</f>
        <v>0</v>
      </c>
      <c r="E77" s="13">
        <f>SUM(E78:E84)</f>
        <v>339615</v>
      </c>
      <c r="F77" s="13">
        <f>SUM(F78:F84)</f>
        <v>339615</v>
      </c>
      <c r="G77" s="13">
        <f>SUM(G78:G84)</f>
        <v>339615</v>
      </c>
      <c r="H77" s="13">
        <f>SUM(H78:H84)</f>
        <v>339615</v>
      </c>
      <c r="I77" s="14">
        <f t="shared" si="6"/>
        <v>0</v>
      </c>
    </row>
    <row r="78" spans="2:9" ht="12.75">
      <c r="B78" s="11" t="s">
        <v>78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79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80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81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82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83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11" t="s">
        <v>84</v>
      </c>
      <c r="C84" s="9"/>
      <c r="D84" s="13">
        <v>0</v>
      </c>
      <c r="E84" s="14">
        <v>339615</v>
      </c>
      <c r="F84" s="13">
        <f t="shared" si="10"/>
        <v>339615</v>
      </c>
      <c r="G84" s="14">
        <v>339615</v>
      </c>
      <c r="H84" s="14">
        <v>339615</v>
      </c>
      <c r="I84" s="14">
        <f t="shared" si="6"/>
        <v>0</v>
      </c>
    </row>
    <row r="85" spans="2:9" ht="12.75">
      <c r="B85" s="20"/>
      <c r="C85" s="21"/>
      <c r="D85" s="22"/>
      <c r="E85" s="23"/>
      <c r="F85" s="23"/>
      <c r="G85" s="23"/>
      <c r="H85" s="23"/>
      <c r="I85" s="23"/>
    </row>
    <row r="86" spans="2:9" ht="12.75">
      <c r="B86" s="17" t="s">
        <v>85</v>
      </c>
      <c r="C86" s="18"/>
      <c r="D86" s="19">
        <f aca="true" t="shared" si="12" ref="D86:I86">D87+D105+D95+D115+D125+D135+D139+D148+D152</f>
        <v>30997127</v>
      </c>
      <c r="E86" s="19">
        <f>E87+E105+E95+E115+E125+E135+E139+E148+E152</f>
        <v>2324170.37</v>
      </c>
      <c r="F86" s="19">
        <f t="shared" si="12"/>
        <v>33321297.37</v>
      </c>
      <c r="G86" s="19">
        <f>G87+G105+G95+G115+G125+G135+G139+G148+G152</f>
        <v>3197930.63</v>
      </c>
      <c r="H86" s="19">
        <f>H87+H105+H95+H115+H125+H135+H139+H148+H152</f>
        <v>3197930.63</v>
      </c>
      <c r="I86" s="19">
        <f t="shared" si="12"/>
        <v>30123366.740000002</v>
      </c>
    </row>
    <row r="87" spans="2:9" ht="12.75">
      <c r="B87" s="1" t="s">
        <v>12</v>
      </c>
      <c r="C87" s="7"/>
      <c r="D87" s="13">
        <f>SUM(D88:D94)</f>
        <v>0</v>
      </c>
      <c r="E87" s="13">
        <f>SUM(E88:E94)</f>
        <v>0</v>
      </c>
      <c r="F87" s="13">
        <f>SUM(F88:F94)</f>
        <v>0</v>
      </c>
      <c r="G87" s="13">
        <f>SUM(G88:G94)</f>
        <v>0</v>
      </c>
      <c r="H87" s="13">
        <f>SUM(H88:H94)</f>
        <v>0</v>
      </c>
      <c r="I87" s="14">
        <f aca="true" t="shared" si="13" ref="I87:I150">F87-G87</f>
        <v>0</v>
      </c>
    </row>
    <row r="88" spans="2:9" ht="12.75">
      <c r="B88" s="11" t="s">
        <v>13</v>
      </c>
      <c r="C88" s="9"/>
      <c r="D88" s="13"/>
      <c r="E88" s="14"/>
      <c r="F88" s="13">
        <f aca="true" t="shared" si="14" ref="F88:F104">D88+E88</f>
        <v>0</v>
      </c>
      <c r="G88" s="14"/>
      <c r="H88" s="14"/>
      <c r="I88" s="14">
        <f t="shared" si="13"/>
        <v>0</v>
      </c>
    </row>
    <row r="89" spans="2:9" ht="12.75">
      <c r="B89" s="11" t="s">
        <v>14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15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16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17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18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1" t="s">
        <v>19</v>
      </c>
      <c r="C94" s="9"/>
      <c r="D94" s="13"/>
      <c r="E94" s="14"/>
      <c r="F94" s="13">
        <f t="shared" si="14"/>
        <v>0</v>
      </c>
      <c r="G94" s="14"/>
      <c r="H94" s="14"/>
      <c r="I94" s="14">
        <f t="shared" si="13"/>
        <v>0</v>
      </c>
    </row>
    <row r="95" spans="2:9" ht="12.75">
      <c r="B95" s="1" t="s">
        <v>20</v>
      </c>
      <c r="C95" s="7"/>
      <c r="D95" s="13">
        <f>SUM(D96:D104)</f>
        <v>2944206</v>
      </c>
      <c r="E95" s="13">
        <f>SUM(E96:E104)</f>
        <v>182510</v>
      </c>
      <c r="F95" s="13">
        <f>SUM(F96:F104)</f>
        <v>3126716</v>
      </c>
      <c r="G95" s="13">
        <f>SUM(G96:G104)</f>
        <v>182510</v>
      </c>
      <c r="H95" s="13">
        <f>SUM(H96:H104)</f>
        <v>182510</v>
      </c>
      <c r="I95" s="14">
        <f t="shared" si="13"/>
        <v>2944206</v>
      </c>
    </row>
    <row r="96" spans="2:9" ht="12.75">
      <c r="B96" s="11" t="s">
        <v>21</v>
      </c>
      <c r="C96" s="9"/>
      <c r="D96" s="13">
        <v>52733</v>
      </c>
      <c r="E96" s="14">
        <v>0</v>
      </c>
      <c r="F96" s="13">
        <f t="shared" si="14"/>
        <v>52733</v>
      </c>
      <c r="G96" s="14">
        <v>0</v>
      </c>
      <c r="H96" s="14">
        <v>0</v>
      </c>
      <c r="I96" s="14">
        <f t="shared" si="13"/>
        <v>52733</v>
      </c>
    </row>
    <row r="97" spans="2:9" ht="12.75">
      <c r="B97" s="11" t="s">
        <v>22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23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24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25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26</v>
      </c>
      <c r="C101" s="9"/>
      <c r="D101" s="13">
        <v>2891473</v>
      </c>
      <c r="E101" s="14">
        <v>90000</v>
      </c>
      <c r="F101" s="13">
        <f t="shared" si="14"/>
        <v>2981473</v>
      </c>
      <c r="G101" s="14">
        <v>90000</v>
      </c>
      <c r="H101" s="14">
        <v>90000</v>
      </c>
      <c r="I101" s="14">
        <f t="shared" si="13"/>
        <v>2891473</v>
      </c>
    </row>
    <row r="102" spans="2:9" ht="12.75">
      <c r="B102" s="11" t="s">
        <v>27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28</v>
      </c>
      <c r="C103" s="9"/>
      <c r="D103" s="13">
        <v>0</v>
      </c>
      <c r="E103" s="14">
        <v>92510</v>
      </c>
      <c r="F103" s="13">
        <f t="shared" si="14"/>
        <v>92510</v>
      </c>
      <c r="G103" s="14">
        <v>92510</v>
      </c>
      <c r="H103" s="14">
        <v>92510</v>
      </c>
      <c r="I103" s="14">
        <f t="shared" si="13"/>
        <v>0</v>
      </c>
    </row>
    <row r="104" spans="2:9" ht="12.75">
      <c r="B104" s="11" t="s">
        <v>29</v>
      </c>
      <c r="C104" s="9"/>
      <c r="D104" s="13"/>
      <c r="E104" s="14"/>
      <c r="F104" s="13">
        <f t="shared" si="14"/>
        <v>0</v>
      </c>
      <c r="G104" s="14"/>
      <c r="H104" s="14"/>
      <c r="I104" s="14">
        <f t="shared" si="13"/>
        <v>0</v>
      </c>
    </row>
    <row r="105" spans="2:9" ht="12.75">
      <c r="B105" s="1" t="s">
        <v>30</v>
      </c>
      <c r="C105" s="7"/>
      <c r="D105" s="13">
        <f>SUM(D106:D114)</f>
        <v>8514209</v>
      </c>
      <c r="E105" s="13">
        <f>SUM(E106:E114)</f>
        <v>-305540.4</v>
      </c>
      <c r="F105" s="13">
        <f>SUM(F106:F114)</f>
        <v>8208668.600000001</v>
      </c>
      <c r="G105" s="13">
        <f>SUM(G106:G114)</f>
        <v>568219.86</v>
      </c>
      <c r="H105" s="13">
        <f>SUM(H106:H114)</f>
        <v>568219.86</v>
      </c>
      <c r="I105" s="14">
        <f t="shared" si="13"/>
        <v>7640448.74</v>
      </c>
    </row>
    <row r="106" spans="2:9" ht="12.75">
      <c r="B106" s="11" t="s">
        <v>31</v>
      </c>
      <c r="C106" s="9"/>
      <c r="D106" s="13">
        <v>7744000</v>
      </c>
      <c r="E106" s="14">
        <v>-142510</v>
      </c>
      <c r="F106" s="14">
        <f>D106+E106</f>
        <v>7601490</v>
      </c>
      <c r="G106" s="14">
        <v>561214</v>
      </c>
      <c r="H106" s="14">
        <v>561214</v>
      </c>
      <c r="I106" s="14">
        <f t="shared" si="13"/>
        <v>7040276</v>
      </c>
    </row>
    <row r="107" spans="2:9" ht="12.75">
      <c r="B107" s="11" t="s">
        <v>32</v>
      </c>
      <c r="C107" s="9"/>
      <c r="D107" s="13"/>
      <c r="E107" s="14"/>
      <c r="F107" s="14">
        <f aca="true" t="shared" si="15" ref="F107:F114">D107+E107</f>
        <v>0</v>
      </c>
      <c r="G107" s="14"/>
      <c r="H107" s="14"/>
      <c r="I107" s="14">
        <f t="shared" si="13"/>
        <v>0</v>
      </c>
    </row>
    <row r="108" spans="2:9" ht="12.75">
      <c r="B108" s="11" t="s">
        <v>33</v>
      </c>
      <c r="C108" s="9"/>
      <c r="D108" s="13">
        <v>157167</v>
      </c>
      <c r="E108" s="14">
        <v>0</v>
      </c>
      <c r="F108" s="14">
        <f t="shared" si="15"/>
        <v>157167</v>
      </c>
      <c r="G108" s="14">
        <v>0</v>
      </c>
      <c r="H108" s="14">
        <v>0</v>
      </c>
      <c r="I108" s="14">
        <f t="shared" si="13"/>
        <v>157167</v>
      </c>
    </row>
    <row r="109" spans="2:9" ht="12.75">
      <c r="B109" s="11" t="s">
        <v>34</v>
      </c>
      <c r="C109" s="9"/>
      <c r="D109" s="13">
        <v>0</v>
      </c>
      <c r="E109" s="14">
        <v>7005.86</v>
      </c>
      <c r="F109" s="14">
        <f t="shared" si="15"/>
        <v>7005.86</v>
      </c>
      <c r="G109" s="14">
        <v>7005.86</v>
      </c>
      <c r="H109" s="14">
        <v>7005.86</v>
      </c>
      <c r="I109" s="14">
        <f t="shared" si="13"/>
        <v>0</v>
      </c>
    </row>
    <row r="110" spans="2:9" ht="12.75">
      <c r="B110" s="11" t="s">
        <v>35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36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37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38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12.75">
      <c r="B114" s="11" t="s">
        <v>39</v>
      </c>
      <c r="C114" s="9"/>
      <c r="D114" s="13">
        <v>613042</v>
      </c>
      <c r="E114" s="14">
        <v>-170036.26</v>
      </c>
      <c r="F114" s="14">
        <f t="shared" si="15"/>
        <v>443005.74</v>
      </c>
      <c r="G114" s="14">
        <v>0</v>
      </c>
      <c r="H114" s="14">
        <v>0</v>
      </c>
      <c r="I114" s="14">
        <f t="shared" si="13"/>
        <v>443005.74</v>
      </c>
    </row>
    <row r="115" spans="2:9" ht="25.5" customHeight="1">
      <c r="B115" s="27" t="s">
        <v>40</v>
      </c>
      <c r="C115" s="28"/>
      <c r="D115" s="13">
        <f>SUM(D116:D124)</f>
        <v>0</v>
      </c>
      <c r="E115" s="13">
        <f>SUM(E116:E124)</f>
        <v>0</v>
      </c>
      <c r="F115" s="13">
        <f>SUM(F116:F124)</f>
        <v>0</v>
      </c>
      <c r="G115" s="13">
        <f>SUM(G116:G124)</f>
        <v>0</v>
      </c>
      <c r="H115" s="13">
        <f>SUM(H116:H124)</f>
        <v>0</v>
      </c>
      <c r="I115" s="14">
        <f t="shared" si="13"/>
        <v>0</v>
      </c>
    </row>
    <row r="116" spans="2:9" ht="12.75">
      <c r="B116" s="11" t="s">
        <v>41</v>
      </c>
      <c r="C116" s="9"/>
      <c r="D116" s="13"/>
      <c r="E116" s="14"/>
      <c r="F116" s="14">
        <f>D116+E116</f>
        <v>0</v>
      </c>
      <c r="G116" s="14"/>
      <c r="H116" s="14"/>
      <c r="I116" s="14">
        <f t="shared" si="13"/>
        <v>0</v>
      </c>
    </row>
    <row r="117" spans="2:9" ht="12.75">
      <c r="B117" s="11" t="s">
        <v>42</v>
      </c>
      <c r="C117" s="9"/>
      <c r="D117" s="13"/>
      <c r="E117" s="14"/>
      <c r="F117" s="14">
        <f aca="true" t="shared" si="16" ref="F117:F124">D117+E117</f>
        <v>0</v>
      </c>
      <c r="G117" s="14"/>
      <c r="H117" s="14"/>
      <c r="I117" s="14">
        <f t="shared" si="13"/>
        <v>0</v>
      </c>
    </row>
    <row r="118" spans="2:9" ht="12.75">
      <c r="B118" s="11" t="s">
        <v>43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44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45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46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47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48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1" t="s">
        <v>49</v>
      </c>
      <c r="C124" s="9"/>
      <c r="D124" s="13"/>
      <c r="E124" s="14"/>
      <c r="F124" s="14">
        <f t="shared" si="16"/>
        <v>0</v>
      </c>
      <c r="G124" s="14"/>
      <c r="H124" s="14"/>
      <c r="I124" s="14">
        <f t="shared" si="13"/>
        <v>0</v>
      </c>
    </row>
    <row r="125" spans="2:9" ht="12.75">
      <c r="B125" s="1" t="s">
        <v>50</v>
      </c>
      <c r="C125" s="7"/>
      <c r="D125" s="13">
        <f>SUM(D126:D134)</f>
        <v>0</v>
      </c>
      <c r="E125" s="13">
        <f>SUM(E126:E134)</f>
        <v>123030.4</v>
      </c>
      <c r="F125" s="13">
        <f>SUM(F126:F134)</f>
        <v>123030.4</v>
      </c>
      <c r="G125" s="13">
        <f>SUM(G126:G134)</f>
        <v>123030.4</v>
      </c>
      <c r="H125" s="13">
        <f>SUM(H126:H134)</f>
        <v>123030.4</v>
      </c>
      <c r="I125" s="14">
        <f t="shared" si="13"/>
        <v>0</v>
      </c>
    </row>
    <row r="126" spans="2:9" ht="12.75">
      <c r="B126" s="11" t="s">
        <v>51</v>
      </c>
      <c r="C126" s="9"/>
      <c r="D126" s="13">
        <v>0</v>
      </c>
      <c r="E126" s="14">
        <v>123030.4</v>
      </c>
      <c r="F126" s="14">
        <f>D126+E126</f>
        <v>123030.4</v>
      </c>
      <c r="G126" s="14">
        <v>123030.4</v>
      </c>
      <c r="H126" s="14">
        <v>123030.4</v>
      </c>
      <c r="I126" s="14">
        <f t="shared" si="13"/>
        <v>0</v>
      </c>
    </row>
    <row r="127" spans="2:9" ht="12.75">
      <c r="B127" s="11" t="s">
        <v>52</v>
      </c>
      <c r="C127" s="9"/>
      <c r="D127" s="13"/>
      <c r="E127" s="14"/>
      <c r="F127" s="14">
        <f aca="true" t="shared" si="17" ref="F127:F134">D127+E127</f>
        <v>0</v>
      </c>
      <c r="G127" s="14"/>
      <c r="H127" s="14"/>
      <c r="I127" s="14">
        <f t="shared" si="13"/>
        <v>0</v>
      </c>
    </row>
    <row r="128" spans="2:9" ht="12.75">
      <c r="B128" s="11" t="s">
        <v>53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54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55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56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57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58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1" t="s">
        <v>59</v>
      </c>
      <c r="C134" s="9"/>
      <c r="D134" s="13"/>
      <c r="E134" s="14"/>
      <c r="F134" s="14">
        <f t="shared" si="17"/>
        <v>0</v>
      </c>
      <c r="G134" s="14"/>
      <c r="H134" s="14"/>
      <c r="I134" s="14">
        <f t="shared" si="13"/>
        <v>0</v>
      </c>
    </row>
    <row r="135" spans="2:9" ht="12.75">
      <c r="B135" s="1" t="s">
        <v>60</v>
      </c>
      <c r="C135" s="7"/>
      <c r="D135" s="13">
        <f>SUM(D136:D138)</f>
        <v>19538712</v>
      </c>
      <c r="E135" s="13">
        <f>SUM(E136:E138)</f>
        <v>0</v>
      </c>
      <c r="F135" s="13">
        <f>SUM(F136:F138)</f>
        <v>19538712</v>
      </c>
      <c r="G135" s="13">
        <f>SUM(G136:G138)</f>
        <v>0</v>
      </c>
      <c r="H135" s="13">
        <f>SUM(H136:H138)</f>
        <v>0</v>
      </c>
      <c r="I135" s="14">
        <f t="shared" si="13"/>
        <v>19538712</v>
      </c>
    </row>
    <row r="136" spans="2:9" ht="12.75">
      <c r="B136" s="11" t="s">
        <v>61</v>
      </c>
      <c r="C136" s="9"/>
      <c r="D136" s="13">
        <v>19538712</v>
      </c>
      <c r="E136" s="14">
        <v>0</v>
      </c>
      <c r="F136" s="14">
        <f>D136+E136</f>
        <v>19538712</v>
      </c>
      <c r="G136" s="14">
        <v>0</v>
      </c>
      <c r="H136" s="14">
        <v>0</v>
      </c>
      <c r="I136" s="14">
        <f t="shared" si="13"/>
        <v>19538712</v>
      </c>
    </row>
    <row r="137" spans="2:9" ht="12.75">
      <c r="B137" s="11" t="s">
        <v>62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1" t="s">
        <v>63</v>
      </c>
      <c r="C138" s="9"/>
      <c r="D138" s="13"/>
      <c r="E138" s="14"/>
      <c r="F138" s="14">
        <f>D138+E138</f>
        <v>0</v>
      </c>
      <c r="G138" s="14"/>
      <c r="H138" s="14"/>
      <c r="I138" s="14">
        <f t="shared" si="13"/>
        <v>0</v>
      </c>
    </row>
    <row r="139" spans="2:9" ht="12.75">
      <c r="B139" s="1" t="s">
        <v>64</v>
      </c>
      <c r="C139" s="7"/>
      <c r="D139" s="13">
        <f>SUM(D140:D147)</f>
        <v>0</v>
      </c>
      <c r="E139" s="13">
        <f>SUM(E140:E147)</f>
        <v>0</v>
      </c>
      <c r="F139" s="13">
        <f>F140+F141+F142+F143+F144+F146+F147</f>
        <v>0</v>
      </c>
      <c r="G139" s="13">
        <f>SUM(G140:G147)</f>
        <v>0</v>
      </c>
      <c r="H139" s="13">
        <f>SUM(H140:H147)</f>
        <v>0</v>
      </c>
      <c r="I139" s="14">
        <f t="shared" si="13"/>
        <v>0</v>
      </c>
    </row>
    <row r="140" spans="2:9" ht="12.75">
      <c r="B140" s="11" t="s">
        <v>65</v>
      </c>
      <c r="C140" s="9"/>
      <c r="D140" s="13"/>
      <c r="E140" s="14"/>
      <c r="F140" s="14">
        <f>D140+E140</f>
        <v>0</v>
      </c>
      <c r="G140" s="14"/>
      <c r="H140" s="14"/>
      <c r="I140" s="14">
        <f t="shared" si="13"/>
        <v>0</v>
      </c>
    </row>
    <row r="141" spans="2:9" ht="12.75">
      <c r="B141" s="11" t="s">
        <v>66</v>
      </c>
      <c r="C141" s="9"/>
      <c r="D141" s="13"/>
      <c r="E141" s="14"/>
      <c r="F141" s="14">
        <f aca="true" t="shared" si="18" ref="F141:F147">D141+E141</f>
        <v>0</v>
      </c>
      <c r="G141" s="14"/>
      <c r="H141" s="14"/>
      <c r="I141" s="14">
        <f t="shared" si="13"/>
        <v>0</v>
      </c>
    </row>
    <row r="142" spans="2:9" ht="12.75">
      <c r="B142" s="11" t="s">
        <v>67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68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69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70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71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1" t="s">
        <v>72</v>
      </c>
      <c r="C147" s="9"/>
      <c r="D147" s="13"/>
      <c r="E147" s="14"/>
      <c r="F147" s="14">
        <f t="shared" si="18"/>
        <v>0</v>
      </c>
      <c r="G147" s="14"/>
      <c r="H147" s="14"/>
      <c r="I147" s="14">
        <f t="shared" si="13"/>
        <v>0</v>
      </c>
    </row>
    <row r="148" spans="2:9" ht="12.75">
      <c r="B148" s="1" t="s">
        <v>73</v>
      </c>
      <c r="C148" s="7"/>
      <c r="D148" s="13">
        <f>SUM(D149:D151)</f>
        <v>0</v>
      </c>
      <c r="E148" s="13">
        <f>SUM(E149:E151)</f>
        <v>0</v>
      </c>
      <c r="F148" s="13">
        <f>SUM(F149:F151)</f>
        <v>0</v>
      </c>
      <c r="G148" s="13">
        <f>SUM(G149:G151)</f>
        <v>0</v>
      </c>
      <c r="H148" s="13">
        <f>SUM(H149:H151)</f>
        <v>0</v>
      </c>
      <c r="I148" s="14">
        <f t="shared" si="13"/>
        <v>0</v>
      </c>
    </row>
    <row r="149" spans="2:9" ht="12.75">
      <c r="B149" s="11" t="s">
        <v>74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75</v>
      </c>
      <c r="C150" s="9"/>
      <c r="D150" s="13"/>
      <c r="E150" s="14"/>
      <c r="F150" s="14">
        <f>D150+E150</f>
        <v>0</v>
      </c>
      <c r="G150" s="14"/>
      <c r="H150" s="14"/>
      <c r="I150" s="14">
        <f t="shared" si="13"/>
        <v>0</v>
      </c>
    </row>
    <row r="151" spans="2:9" ht="12.75">
      <c r="B151" s="11" t="s">
        <v>76</v>
      </c>
      <c r="C151" s="9"/>
      <c r="D151" s="13"/>
      <c r="E151" s="14"/>
      <c r="F151" s="14">
        <f>D151+E151</f>
        <v>0</v>
      </c>
      <c r="G151" s="14"/>
      <c r="H151" s="14"/>
      <c r="I151" s="14">
        <f aca="true" t="shared" si="19" ref="I151:I159">F151-G151</f>
        <v>0</v>
      </c>
    </row>
    <row r="152" spans="2:9" ht="12.75">
      <c r="B152" s="1" t="s">
        <v>77</v>
      </c>
      <c r="C152" s="7"/>
      <c r="D152" s="13">
        <f>SUM(D153:D159)</f>
        <v>0</v>
      </c>
      <c r="E152" s="13">
        <f>SUM(E153:E159)</f>
        <v>2324170.37</v>
      </c>
      <c r="F152" s="13">
        <f>SUM(F153:F159)</f>
        <v>2324170.37</v>
      </c>
      <c r="G152" s="13">
        <f>SUM(G153:G159)</f>
        <v>2324170.37</v>
      </c>
      <c r="H152" s="13">
        <f>SUM(H153:H159)</f>
        <v>2324170.37</v>
      </c>
      <c r="I152" s="14">
        <f t="shared" si="19"/>
        <v>0</v>
      </c>
    </row>
    <row r="153" spans="2:9" ht="12.75">
      <c r="B153" s="11" t="s">
        <v>78</v>
      </c>
      <c r="C153" s="9"/>
      <c r="D153" s="13"/>
      <c r="E153" s="14"/>
      <c r="F153" s="14">
        <f>D153+E153</f>
        <v>0</v>
      </c>
      <c r="G153" s="14"/>
      <c r="H153" s="14"/>
      <c r="I153" s="14">
        <f t="shared" si="19"/>
        <v>0</v>
      </c>
    </row>
    <row r="154" spans="2:9" ht="12.75">
      <c r="B154" s="11" t="s">
        <v>79</v>
      </c>
      <c r="C154" s="9"/>
      <c r="D154" s="13"/>
      <c r="E154" s="14"/>
      <c r="F154" s="14">
        <f aca="true" t="shared" si="20" ref="F154:F159">D154+E154</f>
        <v>0</v>
      </c>
      <c r="G154" s="14"/>
      <c r="H154" s="14"/>
      <c r="I154" s="14">
        <f t="shared" si="19"/>
        <v>0</v>
      </c>
    </row>
    <row r="155" spans="2:9" ht="12.75">
      <c r="B155" s="11" t="s">
        <v>80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81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82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83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1" t="s">
        <v>84</v>
      </c>
      <c r="C159" s="9"/>
      <c r="D159" s="13">
        <v>0</v>
      </c>
      <c r="E159" s="14">
        <v>2324170.37</v>
      </c>
      <c r="F159" s="14">
        <f t="shared" si="20"/>
        <v>2324170.37</v>
      </c>
      <c r="G159" s="14">
        <v>2324170.37</v>
      </c>
      <c r="H159" s="14">
        <v>2324170.37</v>
      </c>
      <c r="I159" s="14">
        <f t="shared" si="19"/>
        <v>0</v>
      </c>
    </row>
    <row r="160" spans="2:9" ht="12.75">
      <c r="B160" s="1"/>
      <c r="C160" s="7"/>
      <c r="D160" s="13"/>
      <c r="E160" s="14"/>
      <c r="F160" s="14"/>
      <c r="G160" s="14"/>
      <c r="H160" s="14"/>
      <c r="I160" s="14"/>
    </row>
    <row r="161" spans="2:9" ht="12.75">
      <c r="B161" s="2" t="s">
        <v>86</v>
      </c>
      <c r="C161" s="8"/>
      <c r="D161" s="12">
        <f aca="true" t="shared" si="21" ref="D161:I161">D11+D86</f>
        <v>74429968</v>
      </c>
      <c r="E161" s="12">
        <f t="shared" si="21"/>
        <v>8711533.989999998</v>
      </c>
      <c r="F161" s="12">
        <f t="shared" si="21"/>
        <v>83141501.99</v>
      </c>
      <c r="G161" s="12">
        <f t="shared" si="21"/>
        <v>12643131.3</v>
      </c>
      <c r="H161" s="12">
        <f t="shared" si="21"/>
        <v>12643131.3</v>
      </c>
      <c r="I161" s="12">
        <f t="shared" si="21"/>
        <v>70498370.69</v>
      </c>
    </row>
    <row r="162" spans="2:9" ht="13.5" thickBot="1">
      <c r="B162" s="3"/>
      <c r="C162" s="10"/>
      <c r="D162" s="15"/>
      <c r="E162" s="16"/>
      <c r="F162" s="16"/>
      <c r="G162" s="16"/>
      <c r="H162" s="16"/>
      <c r="I162" s="16"/>
    </row>
  </sheetData>
  <sheetProtection/>
  <mergeCells count="13"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Jefe Contabilidad</cp:lastModifiedBy>
  <cp:lastPrinted>2016-12-20T19:53:14Z</cp:lastPrinted>
  <dcterms:created xsi:type="dcterms:W3CDTF">2016-10-11T20:25:15Z</dcterms:created>
  <dcterms:modified xsi:type="dcterms:W3CDTF">2022-08-08T18:22:53Z</dcterms:modified>
  <cp:category/>
  <cp:version/>
  <cp:contentType/>
  <cp:contentStatus/>
</cp:coreProperties>
</file>